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16" firstSheet="2" activeTab="3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  <sheet name="Game 8" sheetId="8" r:id="rId8"/>
    <sheet name="Game 8s" sheetId="9" r:id="rId9"/>
    <sheet name="Game P1" sheetId="10" r:id="rId10"/>
    <sheet name="Game P1s" sheetId="11" r:id="rId11"/>
    <sheet name="Game P2" sheetId="12" r:id="rId12"/>
    <sheet name="Totals" sheetId="13" r:id="rId13"/>
  </sheets>
  <definedNames>
    <definedName name="_xlnm.Print_Area" localSheetId="12">'Totals'!$A$1:$N$24</definedName>
  </definedNames>
  <calcPr fullCalcOnLoad="1"/>
</workbook>
</file>

<file path=xl/sharedStrings.xml><?xml version="1.0" encoding="utf-8"?>
<sst xmlns="http://schemas.openxmlformats.org/spreadsheetml/2006/main" count="313" uniqueCount="50">
  <si>
    <t>Player</t>
  </si>
  <si>
    <t>G</t>
  </si>
  <si>
    <t>AB</t>
  </si>
  <si>
    <t>R</t>
  </si>
  <si>
    <t>H</t>
  </si>
  <si>
    <t>2B</t>
  </si>
  <si>
    <t>3B</t>
  </si>
  <si>
    <t>HR</t>
  </si>
  <si>
    <t>SAC</t>
  </si>
  <si>
    <t>SO</t>
  </si>
  <si>
    <t>RBI</t>
  </si>
  <si>
    <t>AVG</t>
  </si>
  <si>
    <t>TEAM</t>
  </si>
  <si>
    <t>Ryan Grimard</t>
  </si>
  <si>
    <t>A-WOL</t>
  </si>
  <si>
    <t>Elliott Eno</t>
  </si>
  <si>
    <t>Ajeet Bhoyar</t>
  </si>
  <si>
    <t>FC</t>
  </si>
  <si>
    <t>Kristen Sinitski</t>
  </si>
  <si>
    <t>Pete Vallieres</t>
  </si>
  <si>
    <t>Naren Patel</t>
  </si>
  <si>
    <t>TB</t>
  </si>
  <si>
    <t>Free Play - No Game</t>
  </si>
  <si>
    <t>Karina Salas</t>
  </si>
  <si>
    <t>Yulianna Huo</t>
  </si>
  <si>
    <t>Kaveesh Mishra</t>
  </si>
  <si>
    <t>Usha Shama</t>
  </si>
  <si>
    <t>Alexey Kireyev</t>
  </si>
  <si>
    <t>Bhavani Vankineni</t>
  </si>
  <si>
    <t>X</t>
  </si>
  <si>
    <t xml:space="preserve">Game was postponed due to rain. </t>
  </si>
  <si>
    <t>All players who came to the field are credited with attendance.</t>
  </si>
  <si>
    <t>Mark Morley</t>
  </si>
  <si>
    <t>Ms. S.B.</t>
  </si>
  <si>
    <t>Katie Crislip</t>
  </si>
  <si>
    <t>Game does not qualify for Wellness Initiative Credit.</t>
  </si>
  <si>
    <t>Verdasys forfeited the game in advance.</t>
  </si>
  <si>
    <t>All players who attended the optional practice session that</t>
  </si>
  <si>
    <t>afternoon are credited with attendence.</t>
  </si>
  <si>
    <t>Avi Potluri</t>
  </si>
  <si>
    <t>Bhanvani</t>
  </si>
  <si>
    <t>Mass Medical forfeited the game.</t>
  </si>
  <si>
    <t>All players credited with attendence to the game.</t>
  </si>
  <si>
    <t>Angelo S.</t>
  </si>
  <si>
    <t>Bob Safner</t>
  </si>
  <si>
    <t>Racepoint Group forfeited the game.</t>
  </si>
  <si>
    <t>Attendance is credited to those that attend a game that is ultimately forfeited or postponed.</t>
  </si>
  <si>
    <t>z</t>
  </si>
  <si>
    <t>to play instead.</t>
  </si>
  <si>
    <t xml:space="preserve">Verdasys skipped the game and allowed Racepoint Group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</si>
</sst>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0" fillId="20" borderId="10" xfId="0" applyFill="1" applyBorder="1" applyAlignment="1">
      <alignment/>
    </xf>
    <xf numFmtId="1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164" fontId="0" fillId="20" borderId="10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5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5"/>
      <c r="E9" s="5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5" t="s">
        <v>22</v>
      </c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12</v>
      </c>
      <c r="B19" s="3">
        <f aca="true" t="shared" si="0" ref="B19:K19">SUM(B2:B16)</f>
        <v>0</v>
      </c>
      <c r="C19" s="3">
        <f t="shared" si="0"/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2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2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2" t="s">
        <v>43</v>
      </c>
      <c r="B5" s="7"/>
      <c r="C5" s="14"/>
      <c r="D5" s="7"/>
      <c r="E5" s="7"/>
      <c r="F5" s="7"/>
      <c r="G5" s="7"/>
      <c r="H5" s="7"/>
      <c r="I5" s="7"/>
      <c r="J5" s="7"/>
      <c r="K5" s="7"/>
    </row>
    <row r="6" spans="1:11" ht="12.75">
      <c r="A6" s="2" t="s">
        <v>44</v>
      </c>
      <c r="B6" s="7"/>
      <c r="C6" s="14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26</v>
      </c>
      <c r="B7" s="7"/>
      <c r="C7" s="14" t="s">
        <v>45</v>
      </c>
      <c r="D7" s="7"/>
      <c r="E7" s="7"/>
      <c r="F7" s="7"/>
      <c r="G7" s="7"/>
      <c r="H7" s="7"/>
      <c r="I7" s="7"/>
      <c r="J7" s="7"/>
      <c r="K7" s="7"/>
    </row>
    <row r="8" spans="1:11" ht="12.75">
      <c r="A8" s="2" t="s">
        <v>14</v>
      </c>
      <c r="B8" s="7"/>
      <c r="C8" s="14" t="s">
        <v>42</v>
      </c>
      <c r="D8" s="7"/>
      <c r="E8" s="7"/>
      <c r="F8" s="7"/>
      <c r="G8" s="7"/>
      <c r="H8" s="7"/>
      <c r="I8" s="7"/>
      <c r="J8" s="7"/>
      <c r="K8" s="7"/>
    </row>
    <row r="9" spans="1:11" ht="12.75">
      <c r="A9" s="2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2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2" t="s">
        <v>40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2" t="s">
        <v>12</v>
      </c>
      <c r="B13" s="8">
        <f aca="true" t="shared" si="0" ref="B13:K13">SUM(B2:B11)</f>
        <v>0</v>
      </c>
      <c r="C13" s="8">
        <f t="shared" si="0"/>
        <v>0</v>
      </c>
      <c r="D13" s="8">
        <f t="shared" si="0"/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3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15</v>
      </c>
      <c r="B2" s="7">
        <v>3</v>
      </c>
      <c r="C2" s="7">
        <v>2</v>
      </c>
      <c r="D2" s="7">
        <v>2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</row>
    <row r="3" spans="1:11" ht="12.75">
      <c r="A3" s="2" t="s">
        <v>19</v>
      </c>
      <c r="B3" s="7">
        <v>3</v>
      </c>
      <c r="C3" s="7">
        <v>1</v>
      </c>
      <c r="D3" s="7">
        <v>2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</v>
      </c>
    </row>
    <row r="4" spans="1:11" ht="12.75">
      <c r="A4" s="2" t="s">
        <v>18</v>
      </c>
      <c r="B4" s="7">
        <v>3</v>
      </c>
      <c r="C4" s="7">
        <v>1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</row>
    <row r="5" spans="1:11" ht="12.75">
      <c r="A5" s="2" t="s">
        <v>43</v>
      </c>
      <c r="B5" s="7">
        <v>2</v>
      </c>
      <c r="C5" s="7">
        <v>1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</row>
    <row r="6" spans="1:11" ht="12.75">
      <c r="A6" s="2" t="s">
        <v>44</v>
      </c>
      <c r="B6" s="7">
        <v>2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</row>
    <row r="7" spans="1:11" ht="12.75">
      <c r="A7" s="2" t="s">
        <v>26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1</v>
      </c>
    </row>
    <row r="8" spans="1:11" ht="12.75">
      <c r="A8" s="2" t="s">
        <v>14</v>
      </c>
      <c r="B8" s="7">
        <v>2</v>
      </c>
      <c r="C8" s="7">
        <v>0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</row>
    <row r="9" spans="1:11" ht="12.75">
      <c r="A9" s="2" t="s">
        <v>24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1</v>
      </c>
      <c r="K9" s="7">
        <v>0</v>
      </c>
    </row>
    <row r="10" spans="1:11" ht="12.75">
      <c r="A10" s="2" t="s">
        <v>23</v>
      </c>
      <c r="B10" s="7">
        <v>2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</row>
    <row r="11" spans="1:11" ht="12.75">
      <c r="A11" s="2" t="s">
        <v>40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</row>
    <row r="12" spans="1:1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2" t="s">
        <v>12</v>
      </c>
      <c r="B13" s="8">
        <f aca="true" t="shared" si="0" ref="B13:K13">SUM(B2:B11)</f>
        <v>20</v>
      </c>
      <c r="C13" s="8">
        <f t="shared" si="0"/>
        <v>6</v>
      </c>
      <c r="D13" s="8">
        <f t="shared" si="0"/>
        <v>10</v>
      </c>
      <c r="E13" s="8">
        <f t="shared" si="0"/>
        <v>2</v>
      </c>
      <c r="F13" s="8">
        <f t="shared" si="0"/>
        <v>0</v>
      </c>
      <c r="G13" s="8">
        <f t="shared" si="0"/>
        <v>0</v>
      </c>
      <c r="H13" s="8">
        <f t="shared" si="0"/>
        <v>2</v>
      </c>
      <c r="I13" s="8">
        <f t="shared" si="0"/>
        <v>0</v>
      </c>
      <c r="J13" s="8">
        <f t="shared" si="0"/>
        <v>2</v>
      </c>
      <c r="K13" s="8">
        <f t="shared" si="0"/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2" sqref="A1:K12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5" t="s">
        <v>49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5" t="s">
        <v>48</v>
      </c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5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5"/>
      <c r="E9" s="5"/>
      <c r="F9" s="2"/>
      <c r="G9" s="2"/>
      <c r="H9" s="2"/>
      <c r="I9" s="2"/>
      <c r="J9" s="2"/>
      <c r="K9" s="2"/>
    </row>
    <row r="10" spans="1:11" ht="12.75">
      <c r="A10" s="2"/>
      <c r="B10" s="5"/>
      <c r="C10" s="2"/>
      <c r="D10" s="5"/>
      <c r="E10" s="2"/>
      <c r="F10" s="2"/>
      <c r="G10" s="2"/>
      <c r="H10" s="2"/>
      <c r="I10" s="2"/>
      <c r="J10" s="2"/>
      <c r="K10" s="2"/>
    </row>
    <row r="11" spans="1:11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12</v>
      </c>
      <c r="B12" s="3">
        <f aca="true" t="shared" si="0" ref="B12:K12">SUM(B2:B11)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6.28125" style="0" bestFit="1" customWidth="1"/>
    <col min="2" max="14" width="6.7109375" style="0" customWidth="1"/>
    <col min="16" max="16" width="8.140625" style="0" customWidth="1"/>
    <col min="18" max="18" width="8.14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17</v>
      </c>
      <c r="K1" s="1" t="s">
        <v>8</v>
      </c>
      <c r="L1" s="1" t="s">
        <v>10</v>
      </c>
      <c r="M1" s="1" t="s">
        <v>21</v>
      </c>
      <c r="N1" s="1" t="s">
        <v>11</v>
      </c>
    </row>
    <row r="2" spans="1:14" ht="12.75">
      <c r="A2" s="20" t="s">
        <v>16</v>
      </c>
      <c r="B2" s="21">
        <v>4</v>
      </c>
      <c r="C2" s="21">
        <f>'Game 3'!B6+'Game 4'!B5+'Game 5'!B5+'Game 7'!B5</f>
        <v>11</v>
      </c>
      <c r="D2" s="21">
        <f>'Game 3'!C6+'Game 4'!C5+'Game 5'!C5+'Game 7'!C5</f>
        <v>1</v>
      </c>
      <c r="E2" s="21">
        <f>'Game 3'!D6+'Game 4'!D5+'Game 5'!D5+'Game 7'!D5</f>
        <v>9</v>
      </c>
      <c r="F2" s="21">
        <f>'Game 3'!E6+'Game 4'!E5+'Game 5'!E5+'Game 7'!E5</f>
        <v>1</v>
      </c>
      <c r="G2" s="21">
        <f>'Game 3'!F6+'Game 4'!F5+'Game 5'!F5+'Game 7'!F5</f>
        <v>0</v>
      </c>
      <c r="H2" s="21">
        <f>'Game 3'!G6+'Game 4'!G5+'Game 5'!G5+'Game 7'!G5</f>
        <v>0</v>
      </c>
      <c r="I2" s="21">
        <f>'Game 3'!H6+'Game 4'!H5+'Game 5'!H5+'Game 7'!H5</f>
        <v>0</v>
      </c>
      <c r="J2" s="21">
        <f>'Game 3'!I6+'Game 4'!I5+'Game 5'!I5+'Game 7'!I5</f>
        <v>3</v>
      </c>
      <c r="K2" s="22">
        <f>'Game 3'!J6+'Game 4'!J5+'Game 5'!J5+'Game 7'!J5</f>
        <v>2</v>
      </c>
      <c r="L2" s="22">
        <f>'Game 3'!K6+'Game 4'!K5+'Game 5'!K5+'Game 7'!K5</f>
        <v>9</v>
      </c>
      <c r="M2" s="21">
        <f>((E2-F2-G2-H2)+F2*2+G2*3+H2*4)</f>
        <v>10</v>
      </c>
      <c r="N2" s="23">
        <f>E2/C2</f>
        <v>0.8181818181818182</v>
      </c>
    </row>
    <row r="3" spans="1:14" ht="12.75">
      <c r="A3" s="20" t="s">
        <v>27</v>
      </c>
      <c r="B3" s="21">
        <v>1</v>
      </c>
      <c r="C3" s="21" t="s">
        <v>29</v>
      </c>
      <c r="D3" s="21" t="s">
        <v>29</v>
      </c>
      <c r="E3" s="21" t="s">
        <v>29</v>
      </c>
      <c r="F3" s="21" t="s">
        <v>29</v>
      </c>
      <c r="G3" s="21" t="s">
        <v>29</v>
      </c>
      <c r="H3" s="21" t="s">
        <v>29</v>
      </c>
      <c r="I3" s="21" t="s">
        <v>29</v>
      </c>
      <c r="J3" s="21" t="s">
        <v>29</v>
      </c>
      <c r="K3" s="21" t="s">
        <v>29</v>
      </c>
      <c r="L3" s="21" t="s">
        <v>29</v>
      </c>
      <c r="M3" s="21" t="s">
        <v>29</v>
      </c>
      <c r="N3" s="23" t="s">
        <v>29</v>
      </c>
    </row>
    <row r="4" spans="1:14" ht="12.75">
      <c r="A4" s="20" t="s">
        <v>43</v>
      </c>
      <c r="B4" s="21">
        <v>1</v>
      </c>
      <c r="C4" s="21">
        <f>'Game P1s'!B5</f>
        <v>2</v>
      </c>
      <c r="D4" s="21">
        <f>'Game P1s'!C5</f>
        <v>1</v>
      </c>
      <c r="E4" s="21">
        <f>'Game P1s'!D5</f>
        <v>1</v>
      </c>
      <c r="F4" s="21">
        <f>'Game P1s'!E5</f>
        <v>0</v>
      </c>
      <c r="G4" s="21">
        <f>'Game P1s'!F5</f>
        <v>0</v>
      </c>
      <c r="H4" s="21">
        <f>'Game P1s'!G5</f>
        <v>0</v>
      </c>
      <c r="I4" s="21">
        <f>'Game P1s'!H5</f>
        <v>0</v>
      </c>
      <c r="J4" s="21">
        <f>'Game P1s'!I5</f>
        <v>0</v>
      </c>
      <c r="K4" s="21">
        <f>'Game P1s'!J5</f>
        <v>0</v>
      </c>
      <c r="L4" s="21">
        <f>'Game P1s'!K5</f>
        <v>0</v>
      </c>
      <c r="M4" s="21">
        <f aca="true" t="shared" si="0" ref="M4:M20">((E4-F4-G4-H4)+F4*2+G4*3+H4*4)</f>
        <v>1</v>
      </c>
      <c r="N4" s="23" t="s">
        <v>29</v>
      </c>
    </row>
    <row r="5" spans="1:14" ht="12.75">
      <c r="A5" s="9" t="s">
        <v>39</v>
      </c>
      <c r="B5" s="10">
        <v>1</v>
      </c>
      <c r="C5" s="10">
        <f>'Game 8s'!B3</f>
        <v>2</v>
      </c>
      <c r="D5" s="10">
        <f>'Game 8s'!C3</f>
        <v>1</v>
      </c>
      <c r="E5" s="10">
        <f>'Game 8s'!D3</f>
        <v>1</v>
      </c>
      <c r="F5" s="10">
        <f>'Game 8s'!E3</f>
        <v>1</v>
      </c>
      <c r="G5" s="10">
        <f>'Game 8s'!F3</f>
        <v>0</v>
      </c>
      <c r="H5" s="10">
        <f>'Game 8s'!G3</f>
        <v>0</v>
      </c>
      <c r="I5" s="10">
        <f>'Game 8s'!H3</f>
        <v>0</v>
      </c>
      <c r="J5" s="10">
        <f>'Game 8s'!I3</f>
        <v>1</v>
      </c>
      <c r="K5" s="10">
        <f>'Game 8s'!J3</f>
        <v>0</v>
      </c>
      <c r="L5" s="10">
        <f>'Game 8s'!K3</f>
        <v>0</v>
      </c>
      <c r="M5" s="10">
        <f t="shared" si="0"/>
        <v>2</v>
      </c>
      <c r="N5" s="13" t="s">
        <v>29</v>
      </c>
    </row>
    <row r="6" spans="1:14" ht="12.75">
      <c r="A6" s="20" t="s">
        <v>14</v>
      </c>
      <c r="B6" s="22">
        <v>8</v>
      </c>
      <c r="C6" s="21">
        <f>'Game 3'!B2+'Game 4'!B7+'Game 5'!B7+'Game 7'!B7+'Game 8s'!B11+'Game P1s'!B8</f>
        <v>20</v>
      </c>
      <c r="D6" s="21">
        <f>'Game 3'!C2+'Game 4'!C7+'Game 5'!C7+'Game 7'!C7+'Game 8s'!C11+'Game P1s'!C8</f>
        <v>4</v>
      </c>
      <c r="E6" s="21">
        <f>'Game 3'!D2+'Game 4'!D7+'Game 5'!D7+'Game 7'!D7+'Game 8s'!D11+'Game P1s'!D8</f>
        <v>11</v>
      </c>
      <c r="F6" s="21">
        <f>'Game 3'!E2+'Game 4'!E7+'Game 5'!E7+'Game 7'!E7+'Game 8s'!E11+'Game P1s'!E8</f>
        <v>2</v>
      </c>
      <c r="G6" s="21">
        <f>'Game 3'!F2+'Game 4'!F7+'Game 5'!F7+'Game 7'!F7+'Game 8s'!F11+'Game P1s'!F8</f>
        <v>1</v>
      </c>
      <c r="H6" s="22">
        <f>'Game 3'!G2+'Game 4'!G7+'Game 5'!G7+'Game 7'!G7+'Game 8s'!G11+'Game P1s'!G8</f>
        <v>1</v>
      </c>
      <c r="I6" s="21">
        <f>'Game 3'!H2+'Game 4'!H7+'Game 5'!H7+'Game 7'!H7+'Game 8s'!H11+'Game P1s'!H8</f>
        <v>1</v>
      </c>
      <c r="J6" s="21">
        <f>'Game 3'!I2+'Game 4'!I7+'Game 5'!I7+'Game 7'!I7+'Game 8s'!I11+'Game P1s'!I8</f>
        <v>0</v>
      </c>
      <c r="K6" s="21">
        <f>'Game 3'!J2+'Game 4'!J7+'Game 5'!J7+'Game 7'!J7+'Game 8s'!J11+'Game P1s'!J8</f>
        <v>1</v>
      </c>
      <c r="L6" s="21">
        <f>'Game 3'!K2+'Game 4'!K7+'Game 5'!K7+'Game 7'!K7+'Game 8s'!K11+'Game P1s'!K8</f>
        <v>6</v>
      </c>
      <c r="M6" s="21">
        <f t="shared" si="0"/>
        <v>18</v>
      </c>
      <c r="N6" s="23">
        <f>E6/C6</f>
        <v>0.55</v>
      </c>
    </row>
    <row r="7" spans="1:14" ht="12.75">
      <c r="A7" s="20" t="s">
        <v>44</v>
      </c>
      <c r="B7" s="21">
        <v>1</v>
      </c>
      <c r="C7" s="21">
        <f>'Game P1s'!B6</f>
        <v>2</v>
      </c>
      <c r="D7" s="21">
        <f>'Game P1s'!C6</f>
        <v>1</v>
      </c>
      <c r="E7" s="21">
        <f>'Game P1s'!D6</f>
        <v>1</v>
      </c>
      <c r="F7" s="21">
        <f>'Game P1s'!E6</f>
        <v>0</v>
      </c>
      <c r="G7" s="21">
        <f>'Game P1s'!F6</f>
        <v>0</v>
      </c>
      <c r="H7" s="21">
        <f>'Game P1s'!G6</f>
        <v>0</v>
      </c>
      <c r="I7" s="21">
        <f>'Game P1s'!H6</f>
        <v>0</v>
      </c>
      <c r="J7" s="21">
        <f>'Game P1s'!I6</f>
        <v>0</v>
      </c>
      <c r="K7" s="21">
        <f>'Game P1s'!J6</f>
        <v>0</v>
      </c>
      <c r="L7" s="21">
        <f>'Game P1s'!K6</f>
        <v>1</v>
      </c>
      <c r="M7" s="21">
        <f t="shared" si="0"/>
        <v>1</v>
      </c>
      <c r="N7" s="23" t="s">
        <v>29</v>
      </c>
    </row>
    <row r="8" spans="1:14" ht="12.75">
      <c r="A8" s="24" t="s">
        <v>28</v>
      </c>
      <c r="B8" s="21">
        <v>3</v>
      </c>
      <c r="C8" s="21">
        <f>'Game P1s'!B11</f>
        <v>1</v>
      </c>
      <c r="D8" s="21">
        <f>'Game P1s'!C11</f>
        <v>0</v>
      </c>
      <c r="E8" s="21">
        <f>'Game P1s'!D11</f>
        <v>0</v>
      </c>
      <c r="F8" s="21">
        <f>'Game P1s'!E11</f>
        <v>0</v>
      </c>
      <c r="G8" s="21">
        <f>'Game P1s'!F11</f>
        <v>0</v>
      </c>
      <c r="H8" s="21">
        <f>'Game P1s'!G11</f>
        <v>0</v>
      </c>
      <c r="I8" s="21">
        <f>'Game P1s'!H11</f>
        <v>1</v>
      </c>
      <c r="J8" s="21">
        <f>'Game P1s'!I11</f>
        <v>0</v>
      </c>
      <c r="K8" s="21">
        <f>'Game P1s'!J11</f>
        <v>0</v>
      </c>
      <c r="L8" s="21">
        <f>'Game P1s'!K11</f>
        <v>0</v>
      </c>
      <c r="M8" s="21">
        <f t="shared" si="0"/>
        <v>0</v>
      </c>
      <c r="N8" s="23" t="s">
        <v>29</v>
      </c>
    </row>
    <row r="9" spans="1:14" ht="12.75">
      <c r="A9" s="9" t="s">
        <v>15</v>
      </c>
      <c r="B9" s="10">
        <v>6</v>
      </c>
      <c r="C9" s="10">
        <f>'Game 3'!B9+'Game 4'!B2+'Game 5'!B2+'Game 7'!B2+'Game P1s'!B2</f>
        <v>18</v>
      </c>
      <c r="D9" s="10">
        <f>'Game 3'!C9+'Game 4'!C2+'Game 5'!C2+'Game 7'!C2+'Game P1s'!C2</f>
        <v>8</v>
      </c>
      <c r="E9" s="10">
        <f>'Game 3'!D9+'Game 4'!D2+'Game 5'!D2+'Game 7'!D2+'Game P1s'!D2</f>
        <v>10</v>
      </c>
      <c r="F9" s="10">
        <f>'Game 3'!E9+'Game 4'!E2+'Game 5'!E2+'Game 7'!E2+'Game P1s'!E2</f>
        <v>1</v>
      </c>
      <c r="G9" s="10">
        <f>'Game 3'!F9+'Game 4'!F2+'Game 5'!F2+'Game 7'!F2+'Game P1s'!F2</f>
        <v>1</v>
      </c>
      <c r="H9" s="10">
        <f>'Game 3'!G9+'Game 4'!G2+'Game 5'!G2+'Game 7'!G2+'Game P1s'!G2</f>
        <v>0</v>
      </c>
      <c r="I9" s="10">
        <f>'Game 3'!H9+'Game 4'!H2+'Game 5'!H2+'Game 7'!H2+'Game P1s'!H2</f>
        <v>0</v>
      </c>
      <c r="J9" s="10">
        <f>'Game 3'!I9+'Game 4'!I2+'Game 5'!I2+'Game 7'!I2+'Game P1s'!I2</f>
        <v>0</v>
      </c>
      <c r="K9" s="10">
        <f>'Game 3'!J9+'Game 4'!J2+'Game 5'!J2+'Game 7'!J2+'Game P1s'!J2</f>
        <v>0</v>
      </c>
      <c r="L9" s="10">
        <f>'Game 3'!K9+'Game 4'!K2+'Game 5'!K2+'Game 7'!K2+'Game P1s'!K2</f>
        <v>2</v>
      </c>
      <c r="M9" s="10">
        <f t="shared" si="0"/>
        <v>13</v>
      </c>
      <c r="N9" s="13">
        <f>E9/C9</f>
        <v>0.5555555555555556</v>
      </c>
    </row>
    <row r="10" spans="1:14" ht="12.75">
      <c r="A10" s="24" t="s">
        <v>23</v>
      </c>
      <c r="B10" s="21">
        <v>6</v>
      </c>
      <c r="C10" s="21">
        <f>'Game 3'!B8+'Game 4'!B8+'Game 5'!B8+'Game 8s'!B8+'Game P1s'!B10</f>
        <v>12</v>
      </c>
      <c r="D10" s="21">
        <f>'Game 3'!C8+'Game 4'!C8+'Game 5'!C8+'Game 8s'!C8+'Game P1s'!C10</f>
        <v>1</v>
      </c>
      <c r="E10" s="22">
        <f>'Game 3'!D8+'Game 4'!D8+'Game 5'!D8+'Game 8s'!D8+'Game P1s'!D10</f>
        <v>2</v>
      </c>
      <c r="F10" s="21">
        <f>'Game 3'!E8+'Game 4'!E8+'Game 5'!E8+'Game 8s'!E8+'Game P1s'!E10</f>
        <v>0</v>
      </c>
      <c r="G10" s="21">
        <f>'Game 3'!F8+'Game 4'!F8+'Game 5'!F8+'Game 8s'!F8+'Game P1s'!F10</f>
        <v>0</v>
      </c>
      <c r="H10" s="21">
        <f>'Game 3'!G8+'Game 4'!G8+'Game 5'!G8+'Game 8s'!G8+'Game P1s'!G10</f>
        <v>0</v>
      </c>
      <c r="I10" s="21">
        <f>'Game 3'!H8+'Game 4'!H8+'Game 5'!H8+'Game 8s'!H8+'Game P1s'!H10</f>
        <v>2</v>
      </c>
      <c r="J10" s="21">
        <f>'Game 3'!I8+'Game 4'!I8+'Game 5'!I8+'Game 8s'!I8+'Game P1s'!I10</f>
        <v>1</v>
      </c>
      <c r="K10" s="21">
        <f>'Game 3'!J8+'Game 4'!J8+'Game 5'!J8+'Game 8s'!J8+'Game P1s'!J10</f>
        <v>1</v>
      </c>
      <c r="L10" s="21">
        <f>'Game 3'!K8+'Game 4'!K8+'Game 5'!K8+'Game 8s'!K8+'Game P1s'!K10</f>
        <v>1</v>
      </c>
      <c r="M10" s="21">
        <f t="shared" si="0"/>
        <v>2</v>
      </c>
      <c r="N10" s="23">
        <f>E10/C10</f>
        <v>0.16666666666666666</v>
      </c>
    </row>
    <row r="11" spans="1:14" ht="12.75">
      <c r="A11" s="24" t="s">
        <v>34</v>
      </c>
      <c r="B11" s="21">
        <v>1</v>
      </c>
      <c r="C11" s="21">
        <f>'Game 7'!B11</f>
        <v>1</v>
      </c>
      <c r="D11" s="21">
        <f>'Game 7'!C11</f>
        <v>0</v>
      </c>
      <c r="E11" s="21">
        <f>'Game 7'!D11</f>
        <v>1</v>
      </c>
      <c r="F11" s="21">
        <f>'Game 7'!E11</f>
        <v>0</v>
      </c>
      <c r="G11" s="21">
        <f>'Game 7'!F11</f>
        <v>0</v>
      </c>
      <c r="H11" s="21">
        <f>'Game 7'!G11</f>
        <v>0</v>
      </c>
      <c r="I11" s="21">
        <f>'Game 7'!H11</f>
        <v>0</v>
      </c>
      <c r="J11" s="21">
        <f>'Game 7'!I11</f>
        <v>0</v>
      </c>
      <c r="K11" s="21">
        <f>'Game 7'!J11</f>
        <v>1</v>
      </c>
      <c r="L11" s="21">
        <f>'Game 7'!K11</f>
        <v>0</v>
      </c>
      <c r="M11" s="21">
        <f t="shared" si="0"/>
        <v>1</v>
      </c>
      <c r="N11" s="23" t="s">
        <v>29</v>
      </c>
    </row>
    <row r="12" spans="1:14" ht="12.75">
      <c r="A12" s="20" t="s">
        <v>25</v>
      </c>
      <c r="B12" s="21">
        <v>5</v>
      </c>
      <c r="C12" s="21">
        <f>'Game 4'!B6+'Game 5'!B9+'Game 7'!B9+'Game 8s'!B7</f>
        <v>14</v>
      </c>
      <c r="D12" s="21">
        <f>'Game 4'!C6+'Game 5'!C9+'Game 7'!C9+'Game 8s'!C7</f>
        <v>4</v>
      </c>
      <c r="E12" s="21">
        <f>'Game 4'!D6+'Game 5'!D9+'Game 7'!D9+'Game 8s'!D7</f>
        <v>9</v>
      </c>
      <c r="F12" s="21">
        <f>'Game 4'!E6+'Game 5'!E9+'Game 7'!E9+'Game 8s'!E7</f>
        <v>1</v>
      </c>
      <c r="G12" s="21">
        <f>'Game 4'!F6+'Game 5'!F9+'Game 7'!F9+'Game 8s'!F7</f>
        <v>0</v>
      </c>
      <c r="H12" s="21">
        <f>'Game 4'!G6+'Game 5'!G9+'Game 7'!G9+'Game 8s'!G7</f>
        <v>0</v>
      </c>
      <c r="I12" s="21">
        <f>'Game 4'!H6+'Game 5'!H9+'Game 7'!H9+'Game 8s'!H7</f>
        <v>1</v>
      </c>
      <c r="J12" s="21">
        <f>'Game 4'!I6+'Game 5'!I9+'Game 7'!I9+'Game 8s'!I7</f>
        <v>0</v>
      </c>
      <c r="K12" s="21">
        <f>'Game 4'!J6+'Game 5'!J9+'Game 7'!J9+'Game 8s'!J7</f>
        <v>0</v>
      </c>
      <c r="L12" s="21">
        <f>'Game 4'!K6+'Game 5'!K9+'Game 7'!K9+'Game 8s'!K7</f>
        <v>3</v>
      </c>
      <c r="M12" s="21">
        <f t="shared" si="0"/>
        <v>10</v>
      </c>
      <c r="N12" s="23">
        <f>E12/C12</f>
        <v>0.6428571428571429</v>
      </c>
    </row>
    <row r="13" spans="1:14" ht="12.75">
      <c r="A13" s="12" t="s">
        <v>18</v>
      </c>
      <c r="B13" s="17">
        <v>7</v>
      </c>
      <c r="C13" s="10">
        <f>'Game 3'!B3+'Game 4'!B3+'Game 5'!B4+'Game 7'!B4+'Game 8s'!B4+'Game P1s'!B4</f>
        <v>24</v>
      </c>
      <c r="D13" s="17">
        <f>'Game 3'!C3+'Game 4'!C3+'Game 5'!C4+'Game 7'!C4+'Game 8s'!C4+'Game P1s'!C4</f>
        <v>7</v>
      </c>
      <c r="E13" s="17">
        <f>'Game 3'!D3+'Game 4'!D3+'Game 5'!D4+'Game 7'!D4+'Game 8s'!D4+'Game P1s'!D4</f>
        <v>15</v>
      </c>
      <c r="F13" s="17">
        <f>'Game 3'!E3+'Game 4'!E3+'Game 5'!E4+'Game 7'!E4+'Game 8s'!E4+'Game P1s'!E4</f>
        <v>1</v>
      </c>
      <c r="G13" s="10">
        <f>'Game 3'!F3+'Game 4'!F3+'Game 5'!F4+'Game 7'!F4+'Game 8s'!F4+'Game P1s'!F4</f>
        <v>0</v>
      </c>
      <c r="H13" s="10">
        <f>'Game 3'!G3+'Game 4'!G3+'Game 5'!G4+'Game 7'!G4+'Game 8s'!G4+'Game P1s'!G4</f>
        <v>0</v>
      </c>
      <c r="I13" s="10">
        <f>'Game 3'!H3+'Game 4'!H3+'Game 5'!H4+'Game 7'!H4+'Game 8s'!H4+'Game P1s'!H4</f>
        <v>0</v>
      </c>
      <c r="J13" s="10">
        <f>'Game 3'!I3+'Game 4'!I3+'Game 5'!I4+'Game 7'!I4+'Game 8s'!I4+'Game P1s'!I4</f>
        <v>0</v>
      </c>
      <c r="K13" s="10">
        <f>'Game 3'!J3+'Game 4'!J3+'Game 5'!J4+'Game 7'!J4+'Game 8s'!J4+'Game P1s'!J4</f>
        <v>0</v>
      </c>
      <c r="L13" s="17">
        <f>'Game 3'!K3+'Game 4'!K3+'Game 5'!K4+'Game 7'!K4+'Game 8s'!K4+'Game P1s'!K4</f>
        <v>5</v>
      </c>
      <c r="M13" s="10">
        <f t="shared" si="0"/>
        <v>16</v>
      </c>
      <c r="N13" s="13">
        <f>E13/C13</f>
        <v>0.625</v>
      </c>
    </row>
    <row r="14" spans="1:14" ht="12.75">
      <c r="A14" s="20" t="s">
        <v>32</v>
      </c>
      <c r="B14" s="21">
        <v>1</v>
      </c>
      <c r="C14" s="21">
        <f>'Game 7'!B8</f>
        <v>3</v>
      </c>
      <c r="D14" s="21">
        <f>'Game 7'!C8</f>
        <v>0</v>
      </c>
      <c r="E14" s="21">
        <f>'Game 7'!D8</f>
        <v>0</v>
      </c>
      <c r="F14" s="21">
        <f>'Game 7'!E8</f>
        <v>0</v>
      </c>
      <c r="G14" s="21">
        <f>'Game 7'!F8</f>
        <v>0</v>
      </c>
      <c r="H14" s="21">
        <f>'Game 7'!G8</f>
        <v>0</v>
      </c>
      <c r="I14" s="21">
        <f>'Game 7'!H8</f>
        <v>0</v>
      </c>
      <c r="J14" s="21">
        <f>'Game 7'!I8</f>
        <v>0</v>
      </c>
      <c r="K14" s="21">
        <f>'Game 7'!J8</f>
        <v>0</v>
      </c>
      <c r="L14" s="21">
        <f>'Game 7'!K8</f>
        <v>0</v>
      </c>
      <c r="M14" s="21">
        <f t="shared" si="0"/>
        <v>0</v>
      </c>
      <c r="N14" s="23" t="s">
        <v>29</v>
      </c>
    </row>
    <row r="15" spans="1:14" ht="12.75">
      <c r="A15" s="24" t="s">
        <v>33</v>
      </c>
      <c r="B15" s="21">
        <v>1</v>
      </c>
      <c r="C15" s="21">
        <f>'Game 7'!B10</f>
        <v>1</v>
      </c>
      <c r="D15" s="21">
        <f>'Game 7'!C10</f>
        <v>0</v>
      </c>
      <c r="E15" s="21">
        <f>'Game 7'!D10</f>
        <v>0</v>
      </c>
      <c r="F15" s="21">
        <f>'Game 7'!E10</f>
        <v>0</v>
      </c>
      <c r="G15" s="21">
        <f>'Game 7'!F10</f>
        <v>0</v>
      </c>
      <c r="H15" s="21">
        <f>'Game 7'!G10</f>
        <v>0</v>
      </c>
      <c r="I15" s="21">
        <f>'Game 7'!H10</f>
        <v>0</v>
      </c>
      <c r="J15" s="21">
        <f>'Game 7'!I10</f>
        <v>0</v>
      </c>
      <c r="K15" s="21">
        <f>'Game 7'!J10</f>
        <v>1</v>
      </c>
      <c r="L15" s="21">
        <f>'Game 7'!K10</f>
        <v>0</v>
      </c>
      <c r="M15" s="21">
        <f t="shared" si="0"/>
        <v>0</v>
      </c>
      <c r="N15" s="23" t="s">
        <v>29</v>
      </c>
    </row>
    <row r="16" spans="1:14" ht="12.75">
      <c r="A16" s="20" t="s">
        <v>20</v>
      </c>
      <c r="B16" s="21">
        <v>4</v>
      </c>
      <c r="C16" s="21">
        <f>'Game 3'!B7+'Game 5'!B6+'Game 7'!B6+'Game 8s'!B2</f>
        <v>16</v>
      </c>
      <c r="D16" s="21">
        <f>'Game 3'!C7+'Game 5'!C6+'Game 7'!C6+'Game 8s'!C2</f>
        <v>3</v>
      </c>
      <c r="E16" s="21">
        <f>'Game 3'!D7+'Game 5'!D6+'Game 7'!D6+'Game 8s'!D2</f>
        <v>12</v>
      </c>
      <c r="F16" s="21">
        <f>'Game 3'!E7+'Game 5'!E6+'Game 7'!E6+'Game 8s'!E2</f>
        <v>2</v>
      </c>
      <c r="G16" s="21">
        <f>'Game 3'!F7+'Game 5'!F6+'Game 7'!F6+'Game 8s'!F2</f>
        <v>1</v>
      </c>
      <c r="H16" s="21">
        <f>'Game 3'!G7+'Game 5'!G6+'Game 7'!G6+'Game 8s'!G2</f>
        <v>0</v>
      </c>
      <c r="I16" s="21">
        <f>'Game 3'!H7+'Game 5'!H6+'Game 7'!H6+'Game 8s'!H2</f>
        <v>0</v>
      </c>
      <c r="J16" s="21">
        <f>'Game 3'!I7+'Game 5'!I6+'Game 7'!I6+'Game 8s'!I2</f>
        <v>1</v>
      </c>
      <c r="K16" s="21">
        <f>'Game 3'!J7+'Game 5'!J6+'Game 7'!J6+'Game 8s'!J2</f>
        <v>0</v>
      </c>
      <c r="L16" s="21">
        <f>'Game 3'!K7+'Game 5'!K6+'Game 7'!K6+'Game 8s'!K2</f>
        <v>4</v>
      </c>
      <c r="M16" s="21">
        <f t="shared" si="0"/>
        <v>16</v>
      </c>
      <c r="N16" s="23">
        <f>E16/C16</f>
        <v>0.75</v>
      </c>
    </row>
    <row r="17" spans="1:14" ht="12.75">
      <c r="A17" s="9" t="s">
        <v>19</v>
      </c>
      <c r="B17" s="10">
        <v>7</v>
      </c>
      <c r="C17" s="10">
        <f>'Game 3'!B4+'Game 4'!B4+'Game 5'!B3+'Game 7'!B3+'Game 8s'!B6+'Game P1s'!B3</f>
        <v>24</v>
      </c>
      <c r="D17" s="17">
        <f>'Game 3'!C4+'Game 4'!C4+'Game 5'!C3+'Game 7'!C3+'Game 8s'!C6+'Game P1s'!C3</f>
        <v>11</v>
      </c>
      <c r="E17" s="17">
        <f>'Game 3'!D4+'Game 4'!D4+'Game 5'!D3+'Game 7'!D3+'Game 8s'!D6+'Game P1s'!D3</f>
        <v>17</v>
      </c>
      <c r="F17" s="17">
        <f>'Game 3'!E4+'Game 4'!E4+'Game 5'!E3+'Game 7'!E3+'Game 8s'!E6+'Game P1s'!E3</f>
        <v>3</v>
      </c>
      <c r="G17" s="10">
        <f>'Game 3'!F4+'Game 4'!F4+'Game 5'!F3+'Game 7'!F3+'Game 8s'!F6+'Game P1s'!F3</f>
        <v>1</v>
      </c>
      <c r="H17" s="17">
        <f>'Game 3'!G4+'Game 4'!G4+'Game 5'!G3+'Game 7'!G3+'Game 8s'!G6+'Game P1s'!G3</f>
        <v>1</v>
      </c>
      <c r="I17" s="10">
        <f>'Game 3'!H4+'Game 4'!H4+'Game 5'!H3+'Game 7'!H3+'Game 8s'!H6+'Game P1s'!H3</f>
        <v>0</v>
      </c>
      <c r="J17" s="10">
        <f>'Game 3'!I4+'Game 4'!I4+'Game 5'!I3+'Game 7'!I3+'Game 8s'!I6+'Game P1s'!I3</f>
        <v>2</v>
      </c>
      <c r="K17" s="10">
        <f>'Game 3'!J4+'Game 4'!J4+'Game 5'!J3+'Game 7'!J3+'Game 8s'!J6+'Game P1s'!J3</f>
        <v>0</v>
      </c>
      <c r="L17" s="17">
        <f>'Game 3'!K4+'Game 4'!K4+'Game 5'!K3+'Game 7'!K3+'Game 8s'!K6+'Game P1s'!K3</f>
        <v>8</v>
      </c>
      <c r="M17" s="10">
        <f t="shared" si="0"/>
        <v>25</v>
      </c>
      <c r="N17" s="13">
        <f>E17/C17</f>
        <v>0.7083333333333334</v>
      </c>
    </row>
    <row r="18" spans="1:14" ht="12.75">
      <c r="A18" s="20" t="s">
        <v>13</v>
      </c>
      <c r="B18" s="21">
        <v>2</v>
      </c>
      <c r="C18" s="21">
        <f>'Game 3'!B5+'Game 8s'!B5</f>
        <v>12</v>
      </c>
      <c r="D18" s="21">
        <f>'Game 3'!C5+'Game 8s'!C5</f>
        <v>8</v>
      </c>
      <c r="E18" s="21">
        <f>'Game 3'!D5+'Game 8s'!D5</f>
        <v>8</v>
      </c>
      <c r="F18" s="21">
        <f>'Game 3'!E5+'Game 8s'!E5</f>
        <v>2</v>
      </c>
      <c r="G18" s="22">
        <f>'Game 3'!F5+'Game 8s'!F5</f>
        <v>2</v>
      </c>
      <c r="H18" s="22">
        <f>'Game 3'!G5+'Game 8s'!G5</f>
        <v>1</v>
      </c>
      <c r="I18" s="21">
        <f>'Game 3'!H5+'Game 8s'!H5</f>
        <v>0</v>
      </c>
      <c r="J18" s="21">
        <f>'Game 3'!I5+'Game 8s'!I5</f>
        <v>2</v>
      </c>
      <c r="K18" s="21">
        <f>'Game 3'!J5+'Game 8s'!J5</f>
        <v>0</v>
      </c>
      <c r="L18" s="22">
        <f>'Game 3'!K5+'Game 8s'!K5</f>
        <v>8</v>
      </c>
      <c r="M18" s="21">
        <f t="shared" si="0"/>
        <v>17</v>
      </c>
      <c r="N18" s="23">
        <f>E18/C18</f>
        <v>0.6666666666666666</v>
      </c>
    </row>
    <row r="19" spans="1:14" ht="12.75">
      <c r="A19" s="24" t="s">
        <v>26</v>
      </c>
      <c r="B19" s="21">
        <v>4</v>
      </c>
      <c r="C19" s="21">
        <f>'Game 5'!B11+'Game 8s'!B10+'Game P1s'!B7</f>
        <v>5</v>
      </c>
      <c r="D19" s="21">
        <f>'Game 5'!C11+'Game 8s'!C10+'Game P1s'!C7</f>
        <v>0</v>
      </c>
      <c r="E19" s="21">
        <f>'Game 5'!D11+'Game 8s'!D10+'Game P1s'!D7</f>
        <v>2</v>
      </c>
      <c r="F19" s="21">
        <f>'Game 5'!E11+'Game 8s'!E10+'Game P1s'!E7</f>
        <v>0</v>
      </c>
      <c r="G19" s="21">
        <f>'Game 5'!F11+'Game 8s'!F10+'Game P1s'!F7</f>
        <v>0</v>
      </c>
      <c r="H19" s="21">
        <f>'Game 5'!G11+'Game 8s'!G10+'Game P1s'!G7</f>
        <v>0</v>
      </c>
      <c r="I19" s="21">
        <f>'Game 5'!H11+'Game 8s'!H10+'Game P1s'!H7</f>
        <v>0</v>
      </c>
      <c r="J19" s="21">
        <f>'Game 5'!I11+'Game 8s'!I10+'Game P1s'!I7</f>
        <v>0</v>
      </c>
      <c r="K19" s="21">
        <f>'Game 5'!J11+'Game 8s'!J10+'Game P1s'!J7</f>
        <v>1</v>
      </c>
      <c r="L19" s="21">
        <f>'Game 5'!K11+'Game 8s'!K10+'Game P1s'!K7</f>
        <v>1</v>
      </c>
      <c r="M19" s="21">
        <f t="shared" si="0"/>
        <v>2</v>
      </c>
      <c r="N19" s="23" t="s">
        <v>29</v>
      </c>
    </row>
    <row r="20" spans="1:14" ht="12.75">
      <c r="A20" s="24" t="s">
        <v>24</v>
      </c>
      <c r="B20" s="21">
        <v>5</v>
      </c>
      <c r="C20" s="21">
        <f>'Game 3'!B10+'Game 5'!B10+'Game 8s'!B9+'Game P1s'!B9</f>
        <v>10</v>
      </c>
      <c r="D20" s="21">
        <f>'Game 3'!C10+'Game 5'!C10+'Game 8s'!C9+'Game P1s'!C9</f>
        <v>0</v>
      </c>
      <c r="E20" s="21">
        <f>'Game 3'!D10+'Game 5'!D10+'Game 8s'!D9+'Game P1s'!D9</f>
        <v>1</v>
      </c>
      <c r="F20" s="21">
        <f>'Game 3'!E10+'Game 5'!E10+'Game 8s'!E9+'Game P1s'!E9</f>
        <v>0</v>
      </c>
      <c r="G20" s="21">
        <f>'Game 3'!F10+'Game 5'!F10+'Game 8s'!F9+'Game P1s'!F9</f>
        <v>0</v>
      </c>
      <c r="H20" s="21">
        <f>'Game 3'!G10+'Game 5'!G10+'Game 8s'!G9+'Game P1s'!G9</f>
        <v>0</v>
      </c>
      <c r="I20" s="21">
        <f>'Game 3'!H10+'Game 5'!H10+'Game 8s'!H9+'Game P1s'!H9</f>
        <v>2</v>
      </c>
      <c r="J20" s="21">
        <f>'Game 3'!I10+'Game 5'!I10+'Game 8s'!I9+'Game P1s'!I9</f>
        <v>0</v>
      </c>
      <c r="K20" s="22">
        <f>'Game 3'!J10+'Game 5'!J10+'Game 8s'!J9+'Game P1s'!J9</f>
        <v>5</v>
      </c>
      <c r="L20" s="21">
        <f>'Game 3'!K10+'Game 5'!K10+'Game 8s'!K9+'Game P1s'!K9</f>
        <v>2</v>
      </c>
      <c r="M20" s="21">
        <f t="shared" si="0"/>
        <v>1</v>
      </c>
      <c r="N20" s="23" t="s">
        <v>29</v>
      </c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</row>
    <row r="22" spans="1:14" ht="12.75">
      <c r="A22" s="1" t="s">
        <v>12</v>
      </c>
      <c r="B22" s="7">
        <f>MAX(B2:B21)</f>
        <v>8</v>
      </c>
      <c r="C22" s="7">
        <f aca="true" t="shared" si="1" ref="C22:L22">SUM(C2:C21)</f>
        <v>178</v>
      </c>
      <c r="D22" s="7">
        <f t="shared" si="1"/>
        <v>50</v>
      </c>
      <c r="E22" s="7">
        <f t="shared" si="1"/>
        <v>100</v>
      </c>
      <c r="F22" s="7">
        <f t="shared" si="1"/>
        <v>14</v>
      </c>
      <c r="G22" s="7">
        <f t="shared" si="1"/>
        <v>6</v>
      </c>
      <c r="H22" s="7">
        <f t="shared" si="1"/>
        <v>3</v>
      </c>
      <c r="I22" s="7">
        <f t="shared" si="1"/>
        <v>7</v>
      </c>
      <c r="J22" s="7">
        <f t="shared" si="1"/>
        <v>10</v>
      </c>
      <c r="K22" s="7">
        <f t="shared" si="1"/>
        <v>12</v>
      </c>
      <c r="L22" s="7">
        <f t="shared" si="1"/>
        <v>50</v>
      </c>
      <c r="M22" s="8">
        <f>((E22-F22-G22-H22)+F22*2+G22*3+H22*4)</f>
        <v>135</v>
      </c>
      <c r="N22" s="4">
        <f>E22/C22</f>
        <v>0.5617977528089888</v>
      </c>
    </row>
    <row r="23" ht="12.75">
      <c r="A23" s="19" t="s">
        <v>46</v>
      </c>
    </row>
    <row r="24" ht="12.75">
      <c r="A24" s="18"/>
    </row>
    <row r="31" ht="12.75">
      <c r="I31" t="s">
        <v>47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19</v>
      </c>
      <c r="B3" s="2"/>
      <c r="C3" s="5" t="s">
        <v>36</v>
      </c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15</v>
      </c>
      <c r="B4" s="2"/>
      <c r="C4" s="5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14</v>
      </c>
      <c r="B5" s="2"/>
      <c r="C5" s="5" t="s">
        <v>37</v>
      </c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5" t="s">
        <v>38</v>
      </c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5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5" t="s">
        <v>35</v>
      </c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12</v>
      </c>
      <c r="B10" s="3">
        <f aca="true" t="shared" si="0" ref="B10:K10">SUM(B2:B5)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</row>
    <row r="11" ht="12.75">
      <c r="A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14</v>
      </c>
      <c r="B2" s="7">
        <v>4</v>
      </c>
      <c r="C2" s="7">
        <v>1</v>
      </c>
      <c r="D2" s="7">
        <v>2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7">
        <v>1</v>
      </c>
      <c r="K2" s="7">
        <v>1</v>
      </c>
    </row>
    <row r="3" spans="1:11" ht="12.75">
      <c r="A3" s="2" t="s">
        <v>18</v>
      </c>
      <c r="B3" s="7">
        <v>5</v>
      </c>
      <c r="C3" s="7">
        <v>4</v>
      </c>
      <c r="D3" s="7">
        <v>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</v>
      </c>
    </row>
    <row r="4" spans="1:11" ht="12.75">
      <c r="A4" s="2" t="s">
        <v>19</v>
      </c>
      <c r="B4" s="7">
        <v>5</v>
      </c>
      <c r="C4" s="7">
        <v>4</v>
      </c>
      <c r="D4" s="7">
        <v>3</v>
      </c>
      <c r="E4" s="7">
        <v>0</v>
      </c>
      <c r="F4" s="7">
        <v>0</v>
      </c>
      <c r="G4" s="7">
        <v>1</v>
      </c>
      <c r="H4" s="7">
        <v>0</v>
      </c>
      <c r="I4" s="7">
        <v>1</v>
      </c>
      <c r="J4" s="7">
        <v>0</v>
      </c>
      <c r="K4" s="7">
        <v>3</v>
      </c>
    </row>
    <row r="5" spans="1:11" ht="12.75">
      <c r="A5" s="2" t="s">
        <v>13</v>
      </c>
      <c r="B5" s="7">
        <v>5</v>
      </c>
      <c r="C5" s="7">
        <v>5</v>
      </c>
      <c r="D5" s="7">
        <v>5</v>
      </c>
      <c r="E5" s="7">
        <v>2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3</v>
      </c>
    </row>
    <row r="6" spans="1:11" ht="12.75">
      <c r="A6" s="2" t="s">
        <v>16</v>
      </c>
      <c r="B6" s="7">
        <v>3</v>
      </c>
      <c r="C6" s="7">
        <v>1</v>
      </c>
      <c r="D6" s="7">
        <v>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5</v>
      </c>
    </row>
    <row r="7" spans="1:11" ht="12.75">
      <c r="A7" s="2" t="s">
        <v>20</v>
      </c>
      <c r="B7" s="7">
        <v>5</v>
      </c>
      <c r="C7" s="7">
        <v>0</v>
      </c>
      <c r="D7" s="7">
        <v>5</v>
      </c>
      <c r="E7" s="7">
        <v>2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3</v>
      </c>
    </row>
    <row r="8" spans="1:11" ht="12.75">
      <c r="A8" s="2" t="s">
        <v>23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</row>
    <row r="9" spans="1:11" ht="12.75">
      <c r="A9" s="2" t="s">
        <v>15</v>
      </c>
      <c r="B9" s="7">
        <v>5</v>
      </c>
      <c r="C9" s="7">
        <v>2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</row>
    <row r="10" spans="1:11" ht="12.75">
      <c r="A10" s="2" t="s">
        <v>24</v>
      </c>
      <c r="B10" s="7">
        <v>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</row>
    <row r="11" spans="1:11" ht="12.7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2" t="s">
        <v>12</v>
      </c>
      <c r="B12" s="8">
        <f aca="true" t="shared" si="0" ref="B12:K12">SUM(B2:B10)</f>
        <v>41</v>
      </c>
      <c r="C12" s="8">
        <f t="shared" si="0"/>
        <v>17</v>
      </c>
      <c r="D12" s="8">
        <f t="shared" si="0"/>
        <v>25</v>
      </c>
      <c r="E12" s="8">
        <f t="shared" si="0"/>
        <v>5</v>
      </c>
      <c r="F12" s="8">
        <f t="shared" si="0"/>
        <v>3</v>
      </c>
      <c r="G12" s="8">
        <f t="shared" si="0"/>
        <v>1</v>
      </c>
      <c r="H12" s="8">
        <f t="shared" si="0"/>
        <v>1</v>
      </c>
      <c r="I12" s="8">
        <f t="shared" si="0"/>
        <v>2</v>
      </c>
      <c r="J12" s="8">
        <f t="shared" si="0"/>
        <v>4</v>
      </c>
      <c r="K12" s="8">
        <f t="shared" si="0"/>
        <v>17</v>
      </c>
    </row>
    <row r="13" ht="12.75">
      <c r="A1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15</v>
      </c>
      <c r="B2" s="7">
        <v>4</v>
      </c>
      <c r="C2" s="7">
        <v>2</v>
      </c>
      <c r="D2" s="7">
        <v>2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7">
        <v>0</v>
      </c>
    </row>
    <row r="3" spans="1:11" ht="12.75">
      <c r="A3" s="2" t="s">
        <v>18</v>
      </c>
      <c r="B3" s="7">
        <v>4</v>
      </c>
      <c r="C3" s="7">
        <v>1</v>
      </c>
      <c r="D3" s="7">
        <v>3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</v>
      </c>
    </row>
    <row r="4" spans="1:11" ht="12.75">
      <c r="A4" s="2" t="s">
        <v>19</v>
      </c>
      <c r="B4" s="7">
        <v>4</v>
      </c>
      <c r="C4" s="7">
        <v>0</v>
      </c>
      <c r="D4" s="7">
        <v>2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0</v>
      </c>
    </row>
    <row r="5" spans="1:11" ht="12.75">
      <c r="A5" s="2" t="s">
        <v>16</v>
      </c>
      <c r="B5" s="7">
        <v>3</v>
      </c>
      <c r="C5" s="7">
        <v>0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3</v>
      </c>
    </row>
    <row r="6" spans="1:11" ht="12.75">
      <c r="A6" s="2" t="s">
        <v>25</v>
      </c>
      <c r="B6" s="7">
        <v>3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2.75">
      <c r="A7" s="2" t="s">
        <v>14</v>
      </c>
      <c r="B7" s="7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</row>
    <row r="8" spans="1:11" ht="12.75">
      <c r="A8" s="2" t="s">
        <v>23</v>
      </c>
      <c r="B8" s="7">
        <v>3</v>
      </c>
      <c r="C8" s="7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2" t="s">
        <v>12</v>
      </c>
      <c r="B10" s="8">
        <f>SUM(B2:B8)</f>
        <v>24</v>
      </c>
      <c r="C10" s="8">
        <f aca="true" t="shared" si="0" ref="C10:K10">SUM(C2:C8)</f>
        <v>4</v>
      </c>
      <c r="D10" s="8">
        <f t="shared" si="0"/>
        <v>11</v>
      </c>
      <c r="E10" s="8">
        <f t="shared" si="0"/>
        <v>1</v>
      </c>
      <c r="F10" s="8">
        <f t="shared" si="0"/>
        <v>1</v>
      </c>
      <c r="G10" s="8">
        <f t="shared" si="0"/>
        <v>0</v>
      </c>
      <c r="H10" s="8">
        <f t="shared" si="0"/>
        <v>1</v>
      </c>
      <c r="I10" s="8">
        <f t="shared" si="0"/>
        <v>2</v>
      </c>
      <c r="J10" s="8">
        <f t="shared" si="0"/>
        <v>0</v>
      </c>
      <c r="K10" s="8">
        <f t="shared" si="0"/>
        <v>4</v>
      </c>
    </row>
    <row r="11" ht="12.75">
      <c r="A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1" sqref="A6:A11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15</v>
      </c>
      <c r="B2" s="7">
        <v>3</v>
      </c>
      <c r="C2" s="7">
        <v>1</v>
      </c>
      <c r="D2" s="7">
        <v>1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</row>
    <row r="3" spans="1:11" ht="12.75">
      <c r="A3" s="2" t="s">
        <v>19</v>
      </c>
      <c r="B3" s="7">
        <v>2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12.75">
      <c r="A4" s="2" t="s">
        <v>18</v>
      </c>
      <c r="B4" s="7">
        <v>2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</row>
    <row r="5" spans="1:11" ht="12.75">
      <c r="A5" s="2" t="s">
        <v>16</v>
      </c>
      <c r="B5" s="7">
        <v>2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</row>
    <row r="6" spans="1:11" ht="12.75">
      <c r="A6" s="2" t="s">
        <v>20</v>
      </c>
      <c r="B6" s="7">
        <v>1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2.75">
      <c r="A7" s="2" t="s">
        <v>14</v>
      </c>
      <c r="B7" s="7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.75">
      <c r="A8" s="2" t="s">
        <v>23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1</v>
      </c>
      <c r="K8" s="7">
        <v>0</v>
      </c>
    </row>
    <row r="9" spans="1:11" ht="12.75">
      <c r="A9" s="2" t="s">
        <v>25</v>
      </c>
      <c r="B9" s="7">
        <v>2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2.75">
      <c r="A10" s="2" t="s">
        <v>24</v>
      </c>
      <c r="B10" s="7">
        <v>2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.75">
      <c r="A11" s="2" t="s">
        <v>26</v>
      </c>
      <c r="B11" s="7">
        <v>2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2" t="s">
        <v>12</v>
      </c>
      <c r="B13" s="8">
        <f>SUM(B2:B11)</f>
        <v>19</v>
      </c>
      <c r="C13" s="8">
        <f aca="true" t="shared" si="0" ref="C13:K13">SUM(C2:C11)</f>
        <v>1</v>
      </c>
      <c r="D13" s="8">
        <f t="shared" si="0"/>
        <v>8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1</v>
      </c>
      <c r="I13" s="8">
        <f t="shared" si="0"/>
        <v>1</v>
      </c>
      <c r="J13" s="8">
        <f t="shared" si="0"/>
        <v>1</v>
      </c>
      <c r="K13" s="8">
        <f t="shared" si="0"/>
        <v>1</v>
      </c>
    </row>
    <row r="14" ht="12.75">
      <c r="A1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8" sqref="A2:A8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2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2" t="s">
        <v>25</v>
      </c>
      <c r="B4" s="7"/>
      <c r="C4" s="14"/>
      <c r="D4" s="7"/>
      <c r="E4" s="7"/>
      <c r="F4" s="7"/>
      <c r="G4" s="7"/>
      <c r="H4" s="7"/>
      <c r="I4" s="7"/>
      <c r="J4" s="7"/>
      <c r="K4" s="7"/>
    </row>
    <row r="5" spans="1:11" ht="12.75">
      <c r="A5" s="2" t="s">
        <v>24</v>
      </c>
      <c r="B5" s="7"/>
      <c r="C5" s="14" t="s">
        <v>30</v>
      </c>
      <c r="D5" s="7"/>
      <c r="E5" s="7"/>
      <c r="F5" s="7"/>
      <c r="G5" s="7"/>
      <c r="H5" s="7"/>
      <c r="I5" s="7"/>
      <c r="J5" s="7"/>
      <c r="K5" s="7"/>
    </row>
    <row r="6" spans="1:11" ht="12.75">
      <c r="A6" s="2" t="s">
        <v>26</v>
      </c>
      <c r="B6" s="7"/>
      <c r="C6" s="14" t="s">
        <v>31</v>
      </c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2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2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2" t="s">
        <v>12</v>
      </c>
      <c r="B10" s="8">
        <f aca="true" t="shared" si="0" ref="B10:K10">SUM(B2:B8)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1" ht="12.75">
      <c r="A1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1" sqref="A3:A11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15</v>
      </c>
      <c r="B2" s="7">
        <v>3</v>
      </c>
      <c r="C2" s="7">
        <v>1</v>
      </c>
      <c r="D2" s="7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1</v>
      </c>
    </row>
    <row r="3" spans="1:11" ht="12.75">
      <c r="A3" s="2" t="s">
        <v>19</v>
      </c>
      <c r="B3" s="7">
        <v>3</v>
      </c>
      <c r="C3" s="7">
        <v>1</v>
      </c>
      <c r="D3" s="7">
        <v>2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1</v>
      </c>
    </row>
    <row r="4" spans="1:11" ht="12.75">
      <c r="A4" s="2" t="s">
        <v>18</v>
      </c>
      <c r="B4" s="7">
        <v>3</v>
      </c>
      <c r="C4" s="7">
        <v>0</v>
      </c>
      <c r="D4" s="7">
        <v>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12.75">
      <c r="A5" s="2" t="s">
        <v>16</v>
      </c>
      <c r="B5" s="7">
        <v>3</v>
      </c>
      <c r="C5" s="7">
        <v>0</v>
      </c>
      <c r="D5" s="7">
        <v>3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1</v>
      </c>
    </row>
    <row r="6" spans="1:11" ht="12.75">
      <c r="A6" s="2" t="s">
        <v>20</v>
      </c>
      <c r="B6" s="7">
        <v>3</v>
      </c>
      <c r="C6" s="7">
        <v>0</v>
      </c>
      <c r="D6" s="7">
        <v>2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</row>
    <row r="7" spans="1:11" ht="12.75">
      <c r="A7" s="2" t="s">
        <v>14</v>
      </c>
      <c r="B7" s="7">
        <v>3</v>
      </c>
      <c r="C7" s="7">
        <v>0</v>
      </c>
      <c r="D7" s="7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.75">
      <c r="A8" s="2" t="s">
        <v>32</v>
      </c>
      <c r="B8" s="7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s="2" t="s">
        <v>25</v>
      </c>
      <c r="B9" s="7">
        <v>2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</row>
    <row r="10" spans="1:11" ht="12.75">
      <c r="A10" s="2" t="s">
        <v>33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</row>
    <row r="11" spans="1:11" ht="12.75">
      <c r="A11" s="2" t="s">
        <v>34</v>
      </c>
      <c r="B11" s="7">
        <v>1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</row>
    <row r="12" spans="1:1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2" t="s">
        <v>12</v>
      </c>
      <c r="B13" s="8">
        <f>SUM(B2:B11)</f>
        <v>25</v>
      </c>
      <c r="C13" s="8">
        <f aca="true" t="shared" si="0" ref="C13:K13">SUM(C2:C11)</f>
        <v>3</v>
      </c>
      <c r="D13" s="8">
        <f t="shared" si="0"/>
        <v>14</v>
      </c>
      <c r="E13" s="8">
        <f t="shared" si="0"/>
        <v>0</v>
      </c>
      <c r="F13" s="8">
        <f t="shared" si="0"/>
        <v>1</v>
      </c>
      <c r="G13" s="8">
        <f t="shared" si="0"/>
        <v>0</v>
      </c>
      <c r="H13" s="8">
        <f t="shared" si="0"/>
        <v>1</v>
      </c>
      <c r="I13" s="8">
        <f t="shared" si="0"/>
        <v>2</v>
      </c>
      <c r="J13" s="8">
        <f t="shared" si="0"/>
        <v>2</v>
      </c>
      <c r="K13" s="8">
        <f t="shared" si="0"/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2" sqref="A2:A12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2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2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2" t="s">
        <v>13</v>
      </c>
      <c r="B5" s="7"/>
      <c r="C5" s="14"/>
      <c r="D5" s="7"/>
      <c r="E5" s="7"/>
      <c r="F5" s="7"/>
      <c r="G5" s="7"/>
      <c r="H5" s="7"/>
      <c r="I5" s="7"/>
      <c r="J5" s="7"/>
      <c r="K5" s="7"/>
    </row>
    <row r="6" spans="1:11" ht="12.75">
      <c r="A6" s="2" t="s">
        <v>19</v>
      </c>
      <c r="B6" s="7"/>
      <c r="C6" s="14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25</v>
      </c>
      <c r="B7" s="7"/>
      <c r="C7" s="14" t="s">
        <v>41</v>
      </c>
      <c r="D7" s="7"/>
      <c r="E7" s="7"/>
      <c r="F7" s="7"/>
      <c r="G7" s="7"/>
      <c r="H7" s="7"/>
      <c r="I7" s="7"/>
      <c r="J7" s="7"/>
      <c r="K7" s="7"/>
    </row>
    <row r="8" spans="1:11" ht="12.75">
      <c r="A8" s="2" t="s">
        <v>23</v>
      </c>
      <c r="B8" s="7"/>
      <c r="C8" s="14" t="s">
        <v>42</v>
      </c>
      <c r="D8" s="7"/>
      <c r="E8" s="7"/>
      <c r="F8" s="7"/>
      <c r="G8" s="7"/>
      <c r="H8" s="7"/>
      <c r="I8" s="7"/>
      <c r="J8" s="7"/>
      <c r="K8" s="7"/>
    </row>
    <row r="9" spans="1:11" ht="12.75">
      <c r="A9" s="2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2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2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2" t="s">
        <v>40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2" t="s">
        <v>12</v>
      </c>
      <c r="B14" s="8">
        <f aca="true" t="shared" si="0" ref="B14:K14">SUM(B2:B12)</f>
        <v>0</v>
      </c>
      <c r="C14" s="8">
        <f t="shared" si="0"/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4"/>
    </sheetView>
  </sheetViews>
  <sheetFormatPr defaultColWidth="9.140625" defaultRowHeight="12.75"/>
  <cols>
    <col min="1" max="1" width="16.28125" style="0" bestFit="1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17</v>
      </c>
      <c r="J1" s="1" t="s">
        <v>8</v>
      </c>
      <c r="K1" s="1" t="s">
        <v>10</v>
      </c>
    </row>
    <row r="2" spans="1:11" ht="12.75">
      <c r="A2" s="2" t="s">
        <v>20</v>
      </c>
      <c r="B2" s="7">
        <v>7</v>
      </c>
      <c r="C2" s="7">
        <v>3</v>
      </c>
      <c r="D2" s="7">
        <v>4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1</v>
      </c>
    </row>
    <row r="3" spans="1:11" ht="12.75">
      <c r="A3" s="2" t="s">
        <v>39</v>
      </c>
      <c r="B3" s="7">
        <v>2</v>
      </c>
      <c r="C3" s="7">
        <v>1</v>
      </c>
      <c r="D3" s="7">
        <v>1</v>
      </c>
      <c r="E3" s="7">
        <v>1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</row>
    <row r="4" spans="1:11" ht="12.75">
      <c r="A4" s="2" t="s">
        <v>18</v>
      </c>
      <c r="B4" s="7">
        <v>7</v>
      </c>
      <c r="C4" s="7">
        <v>1</v>
      </c>
      <c r="D4" s="7">
        <v>5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</row>
    <row r="5" spans="1:11" ht="12.75">
      <c r="A5" s="2" t="s">
        <v>13</v>
      </c>
      <c r="B5" s="7">
        <v>7</v>
      </c>
      <c r="C5" s="7">
        <v>3</v>
      </c>
      <c r="D5" s="7">
        <v>3</v>
      </c>
      <c r="E5" s="7">
        <v>0</v>
      </c>
      <c r="F5" s="7">
        <v>0</v>
      </c>
      <c r="G5" s="7">
        <v>1</v>
      </c>
      <c r="H5" s="7">
        <v>0</v>
      </c>
      <c r="I5" s="7">
        <v>2</v>
      </c>
      <c r="J5" s="7">
        <v>0</v>
      </c>
      <c r="K5" s="7">
        <v>5</v>
      </c>
    </row>
    <row r="6" spans="1:11" ht="12.75">
      <c r="A6" s="2" t="s">
        <v>19</v>
      </c>
      <c r="B6" s="7">
        <v>7</v>
      </c>
      <c r="C6" s="11">
        <v>5</v>
      </c>
      <c r="D6" s="7">
        <v>7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</v>
      </c>
    </row>
    <row r="7" spans="1:11" ht="12.75">
      <c r="A7" s="2" t="s">
        <v>25</v>
      </c>
      <c r="B7" s="7">
        <v>7</v>
      </c>
      <c r="C7" s="7">
        <v>3</v>
      </c>
      <c r="D7" s="7">
        <v>6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</v>
      </c>
    </row>
    <row r="8" spans="1:11" ht="12.75">
      <c r="A8" s="2" t="s">
        <v>23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0</v>
      </c>
      <c r="K8" s="7">
        <v>0</v>
      </c>
    </row>
    <row r="9" spans="1:11" ht="12.75">
      <c r="A9" s="2" t="s">
        <v>24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2</v>
      </c>
    </row>
    <row r="10" spans="1:11" ht="12.75">
      <c r="A10" s="2" t="s">
        <v>26</v>
      </c>
      <c r="B10" s="7">
        <v>2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.75">
      <c r="A11" s="2" t="s">
        <v>14</v>
      </c>
      <c r="B11" s="7">
        <v>6</v>
      </c>
      <c r="C11" s="7">
        <v>3</v>
      </c>
      <c r="D11" s="7">
        <v>5</v>
      </c>
      <c r="E11" s="7">
        <v>1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4</v>
      </c>
    </row>
    <row r="12" spans="1:11" ht="12.75">
      <c r="A12" s="2" t="s">
        <v>40</v>
      </c>
      <c r="B12" s="11" t="s">
        <v>29</v>
      </c>
      <c r="C12" s="11" t="s">
        <v>29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</row>
    <row r="13" spans="1:11" ht="12.7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2" t="s">
        <v>12</v>
      </c>
      <c r="B14" s="8">
        <f aca="true" t="shared" si="0" ref="B14:K14">SUM(B2:B12)</f>
        <v>49</v>
      </c>
      <c r="C14" s="8">
        <f t="shared" si="0"/>
        <v>19</v>
      </c>
      <c r="D14" s="8">
        <f t="shared" si="0"/>
        <v>32</v>
      </c>
      <c r="E14" s="8">
        <f t="shared" si="0"/>
        <v>6</v>
      </c>
      <c r="F14" s="8">
        <f t="shared" si="0"/>
        <v>1</v>
      </c>
      <c r="G14" s="8">
        <f t="shared" si="0"/>
        <v>2</v>
      </c>
      <c r="H14" s="8">
        <f t="shared" si="0"/>
        <v>1</v>
      </c>
      <c r="I14" s="8">
        <f t="shared" si="0"/>
        <v>3</v>
      </c>
      <c r="J14" s="8">
        <f t="shared" si="0"/>
        <v>3</v>
      </c>
      <c r="K14" s="8">
        <f t="shared" si="0"/>
        <v>19</v>
      </c>
    </row>
    <row r="15" spans="1:11" ht="12.7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GDAIS - C2S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rlpalma</dc:creator>
  <cp:keywords/>
  <dc:description/>
  <cp:lastModifiedBy> </cp:lastModifiedBy>
  <cp:lastPrinted>2010-08-28T20:29:35Z</cp:lastPrinted>
  <dcterms:created xsi:type="dcterms:W3CDTF">2004-06-18T17:01:59Z</dcterms:created>
  <dcterms:modified xsi:type="dcterms:W3CDTF">2011-10-06T03:18:21Z</dcterms:modified>
  <cp:category/>
  <cp:version/>
  <cp:contentType/>
  <cp:contentStatus/>
</cp:coreProperties>
</file>